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0" windowWidth="14736" windowHeight="973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<sst xmlns="http://schemas.openxmlformats.org/spreadsheetml/2006/main" count="117" uniqueCount="78">
  <si>
    <t>Examples of one-way ANOVAS:</t>
  </si>
  <si>
    <t>90C</t>
  </si>
  <si>
    <t>100C</t>
  </si>
  <si>
    <t>110C</t>
  </si>
  <si>
    <t>120D</t>
  </si>
  <si>
    <t>Are the mean numbers of flaws the same?</t>
  </si>
  <si>
    <t>Means:</t>
  </si>
  <si>
    <t>Stdev:</t>
  </si>
  <si>
    <t>Ex 1: Numbers of flaws in printed-circuit boards as a function of preheating temperature:</t>
  </si>
  <si>
    <t>Ex 2: Miles per gallon for test runs of 15 small trucks:</t>
  </si>
  <si>
    <t>Toyota</t>
  </si>
  <si>
    <t>Nissan</t>
  </si>
  <si>
    <t>Mazda</t>
  </si>
  <si>
    <t>Ex 3: Pollution levels at 3 factories on 15 randomly chosen days:</t>
  </si>
  <si>
    <t>Are the average pollution levels the same?</t>
  </si>
  <si>
    <t>Is the average mpg the same for the three truck models?</t>
  </si>
  <si>
    <t>Factory A</t>
  </si>
  <si>
    <t>Factory B</t>
  </si>
  <si>
    <t>Factory C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</si>
  <si>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</si>
  <si>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</si>
  <si>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</si>
  <si>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</si>
  <si>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</si>
  <si>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</si>
  <si>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</si>
  <si>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</si>
  <si>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</si>
  <si>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</si>
  <si>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</si>
  <si>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</si>
  <si>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</si>
  <si>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</si>
  <si>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</si>
  <si>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</si>
  <si>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</si>
  <si>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</si>
  <si>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(From Tools | Data Analysis…)</t>
  </si>
  <si>
    <t>Data in Regression format with 2 dummy variables:</t>
  </si>
  <si>
    <t>Y</t>
  </si>
  <si>
    <t>D1</t>
  </si>
  <si>
    <t>D2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</si>
  <si>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</si>
  <si>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</si>
  <si>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</si>
  <si>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</si>
  <si>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</si>
  <si>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</si>
  <si>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</si>
  <si>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Regression</t>
  </si>
  <si>
    <t>Residual</t>
  </si>
  <si>
    <t>Intercept</t>
  </si>
  <si>
    <t>Significance F</t>
  </si>
  <si>
    <t>Coefficients</t>
  </si>
  <si>
    <t>t Stat</t>
  </si>
  <si>
    <t>Lower 95%</t>
  </si>
  <si>
    <t>Upper 95%</t>
  </si>
  <si>
    <t>Lower 95.0%</t>
  </si>
  <si>
    <t>Upper 95.0%</t>
  </si>
  <si>
    <t>Factory</t>
  </si>
  <si>
    <t>A</t>
  </si>
  <si>
    <t>B</t>
  </si>
  <si>
    <t>C</t>
  </si>
  <si>
    <t>NOTE THAT the P-values in the Coefficient table are more significant than the pairwise</t>
  </si>
  <si>
    <t>t-test values. This is because the Coefficient table uses MSError instead of the</t>
  </si>
  <si>
    <t>pairwise sample standard deviations.</t>
  </si>
  <si>
    <t>Sigmahat =</t>
  </si>
  <si>
    <t>Root(1/n+1/n) =</t>
  </si>
  <si>
    <t>T-statistic</t>
  </si>
  <si>
    <t>A vs C</t>
  </si>
  <si>
    <t>B vs C</t>
  </si>
  <si>
    <t>A vs B</t>
  </si>
  <si>
    <t>Pvalue</t>
  </si>
  <si>
    <t>Pvalues calculated using MSError (T = (X1mean-X2mean)/(sigmahat*sqrt(1/n+1/n))</t>
  </si>
  <si>
    <t xml:space="preserve">Sigmahat*Root(1/n+1/n) = </t>
  </si>
  <si>
    <t>(Three-Factory Example)</t>
  </si>
  <si>
    <t>Comparison between factories?    (Fx | Statistical | Ttest --- 2-tailed equal variance)</t>
  </si>
  <si>
    <t>Ex 3 again: Pollution levels at 3 factories on 15 randomly chosen days: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</si>
</sst>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 indent="1"/>
    </xf>
    <xf numFmtId="167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Pollution Levels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Factory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Sheet1!$B$41:$B$45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Factory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Sheet1!$C$41:$C$45</c:f>
              <c:numCache/>
            </c:numRef>
          </c:val>
          <c:smooth val="0"/>
        </c:ser>
        <c:ser>
          <c:idx val="2"/>
          <c:order val="2"/>
          <c:tx>
            <c:strRef>
              <c:f>Sheet1!$D$40</c:f>
              <c:strCache>
                <c:ptCount val="1"/>
                <c:pt idx="0">
                  <c:v>Factory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Sheet1!$D$41:$D$45</c:f>
              <c:numCache/>
            </c:numRef>
          </c:val>
          <c:smooth val="0"/>
        </c:ser>
        <c:marker val="1"/>
        <c:axId val="6762041"/>
        <c:axId val="60858370"/>
      </c:line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Miles per Gallon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Sheet1!$B$25</c:f>
              <c:strCache>
                <c:ptCount val="1"/>
                <c:pt idx="0">
                  <c:v>Toyota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Sheet1!$B$26:$B$31</c:f>
              <c:numCache/>
            </c:numRef>
          </c:val>
          <c:smooth val="0"/>
        </c:ser>
        <c:ser>
          <c:idx val="1"/>
          <c:order val="1"/>
          <c:tx>
            <c:strRef>
              <c:f>Sheet1!$C$25</c:f>
              <c:strCache>
                <c:ptCount val="1"/>
                <c:pt idx="0">
                  <c:v>Nissan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Sheet1!$C$26:$C$31</c:f>
              <c:numCache/>
            </c:numRef>
          </c:val>
          <c:smooth val="0"/>
        </c:ser>
        <c:ser>
          <c:idx val="2"/>
          <c:order val="2"/>
          <c:tx>
            <c:strRef>
              <c:f>Sheet1!$D$25</c:f>
              <c:strCache>
                <c:ptCount val="1"/>
                <c:pt idx="0">
                  <c:v>Mazda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Sheet1!$D$26:$D$31</c:f>
              <c:numCache/>
            </c:numRef>
          </c:val>
          <c:smooth val="0"/>
        </c:ser>
        <c:marker val="1"/>
        <c:axId val="10854419"/>
        <c:axId val="30580908"/>
      </c:line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Flaws in circuit boards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90C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Sheet1!$B$7:$B$16</c:f>
              <c:numCache/>
            </c:numRef>
          </c: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100C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Sheet1!$C$7:$C$16</c:f>
              <c:numCache/>
            </c:numRef>
          </c:val>
          <c:smooth val="0"/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110C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Sheet1!$D$7:$D$16</c:f>
              <c:numCache/>
            </c:numRef>
          </c:val>
          <c:smooth val="0"/>
        </c:ser>
        <c:ser>
          <c:idx val="3"/>
          <c:order val="3"/>
          <c:tx>
            <c:strRef>
              <c:f>Sheet1!$E$6</c:f>
              <c:strCache>
                <c:ptCount val="1"/>
                <c:pt idx="0">
                  <c:v>120D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Sheet1!$E$7:$E$16</c:f>
              <c:numCache/>
            </c:numRef>
          </c:val>
          <c:smooth val="0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38</xdr:row>
      <xdr:rowOff>142875</xdr:rowOff>
    </xdr:from>
    <xdr:to>
      <xdr:col>8</xdr:col>
      <xdr:colOff>438150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2867025" y="6296025"/>
        <a:ext cx="28670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24</xdr:row>
      <xdr:rowOff>19050</xdr:rowOff>
    </xdr:from>
    <xdr:to>
      <xdr:col>8</xdr:col>
      <xdr:colOff>495300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2952750" y="3905250"/>
        <a:ext cx="2838450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85725</xdr:colOff>
      <xdr:row>5</xdr:row>
      <xdr:rowOff>0</xdr:rowOff>
    </xdr:from>
    <xdr:to>
      <xdr:col>8</xdr:col>
      <xdr:colOff>495300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3552825" y="809625"/>
        <a:ext cx="22383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E1" sqref="E1"/>
    </sheetView>
  </sheetViews>
  <sheetFormatPr defaultColWidth="9.140625" defaultRowHeight="12.75"/>
  <cols>
    <col min="2" max="5" width="10.7109375" style="0" customWidth="1"/>
  </cols>
  <sheetData>
    <row r="1" ht="12.75">
      <c r="A1" s="1" t="s">
        <v>0</v>
      </c>
    </row>
    <row r="3" ht="12.75">
      <c r="A3" s="1" t="s">
        <v>8</v>
      </c>
    </row>
    <row r="4" ht="12.75">
      <c r="A4" s="1" t="s">
        <v>5</v>
      </c>
    </row>
    <row r="6" spans="2:5" ht="12.75">
      <c r="B6" s="2" t="s">
        <v>1</v>
      </c>
      <c r="C6" s="2" t="s">
        <v>2</v>
      </c>
      <c r="D6" s="2" t="s">
        <v>3</v>
      </c>
      <c r="E6" s="2" t="s">
        <v>4</v>
      </c>
    </row>
    <row r="7" spans="2:5" ht="12.75">
      <c r="B7">
        <v>101</v>
      </c>
      <c r="C7">
        <v>83</v>
      </c>
      <c r="D7">
        <v>91</v>
      </c>
      <c r="E7">
        <v>78</v>
      </c>
    </row>
    <row r="8" spans="2:5" ht="12.75">
      <c r="B8">
        <v>100</v>
      </c>
      <c r="C8">
        <v>91</v>
      </c>
      <c r="D8">
        <v>90</v>
      </c>
      <c r="E8">
        <v>82</v>
      </c>
    </row>
    <row r="9" spans="2:5" ht="12.75">
      <c r="B9">
        <v>91</v>
      </c>
      <c r="C9">
        <v>94</v>
      </c>
      <c r="D9">
        <v>81</v>
      </c>
      <c r="E9">
        <v>81</v>
      </c>
    </row>
    <row r="10" spans="2:5" ht="12.75">
      <c r="B10">
        <v>93</v>
      </c>
      <c r="C10">
        <v>89</v>
      </c>
      <c r="D10">
        <v>83</v>
      </c>
      <c r="E10">
        <v>77</v>
      </c>
    </row>
    <row r="11" spans="2:5" ht="12.75">
      <c r="B11">
        <v>96</v>
      </c>
      <c r="C11">
        <v>89</v>
      </c>
      <c r="D11">
        <v>84</v>
      </c>
      <c r="E11">
        <v>79</v>
      </c>
    </row>
    <row r="12" spans="2:5" ht="12.75">
      <c r="B12">
        <v>95</v>
      </c>
      <c r="C12">
        <v>96</v>
      </c>
      <c r="D12">
        <v>83</v>
      </c>
      <c r="E12">
        <v>81</v>
      </c>
    </row>
    <row r="13" spans="2:5" ht="12.75">
      <c r="B13">
        <v>94</v>
      </c>
      <c r="C13">
        <v>91</v>
      </c>
      <c r="D13">
        <v>88</v>
      </c>
      <c r="E13">
        <v>80</v>
      </c>
    </row>
    <row r="14" spans="3:5" ht="12.75">
      <c r="C14">
        <v>92</v>
      </c>
      <c r="D14">
        <v>91</v>
      </c>
      <c r="E14">
        <v>81</v>
      </c>
    </row>
    <row r="15" spans="3:4" ht="12.75">
      <c r="C15">
        <v>90</v>
      </c>
      <c r="D15">
        <v>89</v>
      </c>
    </row>
    <row r="16" ht="12.75">
      <c r="D16">
        <v>84</v>
      </c>
    </row>
    <row r="18" spans="1:5" ht="12.75">
      <c r="A18" s="1" t="s">
        <v>6</v>
      </c>
      <c r="B18" s="3">
        <f>AVERAGE(B7:B13)</f>
        <v>95.71428571428571</v>
      </c>
      <c r="C18" s="3">
        <f>AVERAGE(C7:C15)</f>
        <v>90.55555555555556</v>
      </c>
      <c r="D18" s="3">
        <f>AVERAGE(D7:D16)</f>
        <v>86.4</v>
      </c>
      <c r="E18" s="3">
        <f>AVERAGE(E7:E14)</f>
        <v>79.875</v>
      </c>
    </row>
    <row r="19" spans="1:5" ht="12.75">
      <c r="A19" s="1" t="s">
        <v>7</v>
      </c>
      <c r="B19" s="3">
        <f>STDEV(B7:B13)</f>
        <v>3.6384193323606078</v>
      </c>
      <c r="C19" s="3">
        <f>STDEV(C7:C15)</f>
        <v>3.6438685181791857</v>
      </c>
      <c r="D19" s="3">
        <f>STDEV(D7:D16)</f>
        <v>3.777124126457326</v>
      </c>
      <c r="E19" s="3">
        <f>STDEV(E7:E14)</f>
        <v>1.7268882005337975</v>
      </c>
    </row>
    <row r="22" ht="12.75">
      <c r="A22" s="1" t="s">
        <v>9</v>
      </c>
    </row>
    <row r="23" ht="12.75">
      <c r="A23" s="1" t="s">
        <v>15</v>
      </c>
    </row>
    <row r="25" spans="2:4" ht="12.75">
      <c r="B25" s="2" t="s">
        <v>10</v>
      </c>
      <c r="C25" s="2" t="s">
        <v>11</v>
      </c>
      <c r="D25" s="2" t="s">
        <v>12</v>
      </c>
    </row>
    <row r="26" spans="2:4" ht="12.75">
      <c r="B26" s="4">
        <v>27.1</v>
      </c>
      <c r="C26" s="4">
        <v>25.3</v>
      </c>
      <c r="D26" s="4">
        <v>23.1</v>
      </c>
    </row>
    <row r="27" spans="2:4" ht="12.75">
      <c r="B27" s="4">
        <v>27.5</v>
      </c>
      <c r="C27" s="4">
        <v>26.5</v>
      </c>
      <c r="D27" s="4">
        <v>24.3</v>
      </c>
    </row>
    <row r="28" spans="2:4" ht="12.75">
      <c r="B28" s="4">
        <v>27</v>
      </c>
      <c r="C28" s="4">
        <v>26.4</v>
      </c>
      <c r="D28" s="4">
        <v>23.4</v>
      </c>
    </row>
    <row r="29" spans="2:4" ht="12.75">
      <c r="B29" s="4">
        <v>26.9</v>
      </c>
      <c r="C29" s="4">
        <v>26.8</v>
      </c>
      <c r="D29" s="4">
        <v>24.2</v>
      </c>
    </row>
    <row r="30" spans="2:4" ht="12.75">
      <c r="B30" s="4">
        <v>27.7</v>
      </c>
      <c r="C30" s="4">
        <v>26.5</v>
      </c>
      <c r="D30" s="4"/>
    </row>
    <row r="31" spans="2:4" ht="12.75">
      <c r="B31" s="4">
        <v>27.3</v>
      </c>
      <c r="C31" s="4"/>
      <c r="D31" s="4"/>
    </row>
    <row r="33" spans="1:5" ht="12.75">
      <c r="A33" s="1" t="s">
        <v>6</v>
      </c>
      <c r="B33" s="3">
        <f>AVERAGE(B26:B31)</f>
        <v>27.25</v>
      </c>
      <c r="C33" s="3">
        <f>AVERAGE(C26:C30)</f>
        <v>26.3</v>
      </c>
      <c r="D33" s="3">
        <f>AVERAGE(D26:D29)</f>
        <v>23.750000000000004</v>
      </c>
      <c r="E33" s="3"/>
    </row>
    <row r="34" spans="1:5" ht="12.75">
      <c r="A34" s="1" t="s">
        <v>7</v>
      </c>
      <c r="B34" s="3">
        <f>STDEV(B26:B31)</f>
        <v>0.3082207001482718</v>
      </c>
      <c r="C34" s="3">
        <f>STDEV(C26:C30)</f>
        <v>0.5787918451395427</v>
      </c>
      <c r="D34" s="3">
        <f>STDEV(D26:D29)</f>
        <v>0.5916079783097566</v>
      </c>
      <c r="E34" s="3"/>
    </row>
    <row r="37" ht="12.75">
      <c r="A37" s="1" t="s">
        <v>13</v>
      </c>
    </row>
    <row r="38" ht="12.75">
      <c r="A38" s="1" t="s">
        <v>14</v>
      </c>
    </row>
    <row r="40" spans="2:4" ht="12.75">
      <c r="B40" s="2" t="s">
        <v>16</v>
      </c>
      <c r="C40" s="2" t="s">
        <v>17</v>
      </c>
      <c r="D40" s="2" t="s">
        <v>18</v>
      </c>
    </row>
    <row r="41" spans="2:4" ht="12.75">
      <c r="B41">
        <v>46.3</v>
      </c>
      <c r="C41">
        <v>48.6</v>
      </c>
      <c r="D41">
        <v>45.1</v>
      </c>
    </row>
    <row r="42" spans="2:4" ht="12.75">
      <c r="B42">
        <v>43.7</v>
      </c>
      <c r="C42">
        <v>52.3</v>
      </c>
      <c r="D42">
        <v>46.7</v>
      </c>
    </row>
    <row r="43" spans="2:4" ht="12.75">
      <c r="B43">
        <v>51.2</v>
      </c>
      <c r="C43">
        <v>50.9</v>
      </c>
      <c r="D43">
        <v>41.8</v>
      </c>
    </row>
    <row r="44" spans="2:4" ht="12.75">
      <c r="B44">
        <v>49.6</v>
      </c>
      <c r="C44">
        <v>53.6</v>
      </c>
      <c r="D44">
        <v>40.4</v>
      </c>
    </row>
    <row r="45" spans="2:4" ht="12.75">
      <c r="B45">
        <v>48.8</v>
      </c>
      <c r="C45">
        <v>55.7</v>
      </c>
      <c r="D45">
        <v>42.6</v>
      </c>
    </row>
    <row r="47" spans="1:4" ht="12.75">
      <c r="A47" s="1" t="s">
        <v>6</v>
      </c>
      <c r="B47" s="3">
        <f>AVERAGE(B41:B45)</f>
        <v>47.919999999999995</v>
      </c>
      <c r="C47" s="3">
        <f>AVERAGE(C41:C45)</f>
        <v>52.220000000000006</v>
      </c>
      <c r="D47" s="3">
        <f>AVERAGE(D41:D45)</f>
        <v>43.32000000000001</v>
      </c>
    </row>
    <row r="48" spans="1:4" ht="12.75">
      <c r="A48" s="1" t="s">
        <v>7</v>
      </c>
      <c r="B48" s="3">
        <f>STDEV(B41:B45)</f>
        <v>2.9490676492751877</v>
      </c>
      <c r="C48" s="3">
        <f>STDEV(C41:C45)</f>
        <v>2.6864474683119424</v>
      </c>
      <c r="D48" s="3">
        <f>STDEV(D41:D45)</f>
        <v>2.5469589710082934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G2" sqref="G2"/>
    </sheetView>
  </sheetViews>
  <sheetFormatPr defaultColWidth="9.140625" defaultRowHeight="12.75"/>
  <cols>
    <col min="1" max="1" width="17.7109375" style="0" bestFit="1" customWidth="1"/>
    <col min="2" max="2" width="9.421875" style="0" bestFit="1" customWidth="1"/>
    <col min="3" max="4" width="9.57421875" style="0" bestFit="1" customWidth="1"/>
    <col min="10" max="10" width="17.7109375" style="0" bestFit="1" customWidth="1"/>
    <col min="11" max="11" width="11.57421875" style="0" bestFit="1" customWidth="1"/>
    <col min="12" max="12" width="14.00390625" style="0" bestFit="1" customWidth="1"/>
    <col min="13" max="13" width="12.140625" style="0" customWidth="1"/>
    <col min="14" max="14" width="12.00390625" style="0" bestFit="1" customWidth="1"/>
    <col min="15" max="15" width="13.421875" style="0" bestFit="1" customWidth="1"/>
    <col min="16" max="16" width="10.8515625" style="0" bestFit="1" customWidth="1"/>
    <col min="17" max="18" width="12.421875" style="0" bestFit="1" customWidth="1"/>
  </cols>
  <sheetData>
    <row r="1" ht="12.75">
      <c r="A1" s="1" t="s">
        <v>77</v>
      </c>
    </row>
    <row r="2" spans="1:12" ht="12.75">
      <c r="A2" s="1" t="s">
        <v>14</v>
      </c>
      <c r="J2" s="1" t="s">
        <v>42</v>
      </c>
      <c r="L2" s="1" t="s">
        <v>75</v>
      </c>
    </row>
    <row r="3" ht="13.5" thickBot="1"/>
    <row r="4" spans="2:11" ht="12.75">
      <c r="B4" s="2" t="s">
        <v>16</v>
      </c>
      <c r="C4" s="2" t="s">
        <v>17</v>
      </c>
      <c r="D4" s="2" t="s">
        <v>18</v>
      </c>
      <c r="J4" s="10" t="s">
        <v>43</v>
      </c>
      <c r="K4" s="10"/>
    </row>
    <row r="5" spans="2:11" ht="12.75">
      <c r="B5">
        <v>46.3</v>
      </c>
      <c r="C5">
        <v>48.6</v>
      </c>
      <c r="D5">
        <v>45.1</v>
      </c>
      <c r="J5" s="5" t="s">
        <v>44</v>
      </c>
      <c r="K5" s="11">
        <v>0.8297920845916611</v>
      </c>
    </row>
    <row r="6" spans="2:11" ht="12.75">
      <c r="B6">
        <v>43.7</v>
      </c>
      <c r="C6">
        <v>52.3</v>
      </c>
      <c r="D6">
        <v>46.7</v>
      </c>
      <c r="J6" s="5" t="s">
        <v>45</v>
      </c>
      <c r="K6" s="11">
        <v>0.6885549036509745</v>
      </c>
    </row>
    <row r="7" spans="2:11" ht="12.75">
      <c r="B7">
        <v>51.2</v>
      </c>
      <c r="C7">
        <v>50.9</v>
      </c>
      <c r="D7">
        <v>41.8</v>
      </c>
      <c r="J7" s="5" t="s">
        <v>46</v>
      </c>
      <c r="K7" s="11">
        <v>0.6366473875928036</v>
      </c>
    </row>
    <row r="8" spans="2:11" ht="12.75">
      <c r="B8">
        <v>49.6</v>
      </c>
      <c r="C8">
        <v>53.6</v>
      </c>
      <c r="D8">
        <v>40.4</v>
      </c>
      <c r="J8" s="5" t="s">
        <v>47</v>
      </c>
      <c r="K8" s="24">
        <v>2.7325811973297345</v>
      </c>
    </row>
    <row r="9" spans="2:11" ht="13.5" thickBot="1">
      <c r="B9">
        <v>48.8</v>
      </c>
      <c r="C9">
        <v>55.7</v>
      </c>
      <c r="D9">
        <v>42.6</v>
      </c>
      <c r="J9" s="6" t="s">
        <v>48</v>
      </c>
      <c r="K9" s="6">
        <v>15</v>
      </c>
    </row>
    <row r="11" spans="1:10" ht="13.5" thickBot="1">
      <c r="A11" s="1" t="s">
        <v>19</v>
      </c>
      <c r="C11" s="1" t="s">
        <v>37</v>
      </c>
      <c r="E11" s="1"/>
      <c r="J11" s="1" t="s">
        <v>26</v>
      </c>
    </row>
    <row r="12" spans="10:15" ht="12.75">
      <c r="J12" s="7"/>
      <c r="K12" s="7" t="s">
        <v>29</v>
      </c>
      <c r="L12" s="7" t="s">
        <v>28</v>
      </c>
      <c r="M12" s="7" t="s">
        <v>30</v>
      </c>
      <c r="N12" s="7" t="s">
        <v>31</v>
      </c>
      <c r="O12" s="7" t="s">
        <v>52</v>
      </c>
    </row>
    <row r="13" spans="1:15" ht="13.5" thickBot="1">
      <c r="A13" s="1" t="s">
        <v>20</v>
      </c>
      <c r="J13" s="5" t="s">
        <v>49</v>
      </c>
      <c r="K13" s="12">
        <v>2</v>
      </c>
      <c r="L13" s="8">
        <v>198.1</v>
      </c>
      <c r="M13" s="5">
        <v>99.05</v>
      </c>
      <c r="N13" s="5">
        <v>13.265032811035216</v>
      </c>
      <c r="O13" s="12">
        <v>0.0009126179031579426</v>
      </c>
    </row>
    <row r="14" spans="1:15" ht="12.75">
      <c r="A14" s="7" t="s">
        <v>21</v>
      </c>
      <c r="B14" s="7" t="s">
        <v>22</v>
      </c>
      <c r="C14" s="7" t="s">
        <v>23</v>
      </c>
      <c r="D14" s="7" t="s">
        <v>24</v>
      </c>
      <c r="E14" s="7" t="s">
        <v>25</v>
      </c>
      <c r="J14" s="5" t="s">
        <v>50</v>
      </c>
      <c r="K14" s="12">
        <v>12</v>
      </c>
      <c r="L14" s="8">
        <v>89.60400000000007</v>
      </c>
      <c r="M14" s="12">
        <v>7.467000000000006</v>
      </c>
      <c r="N14" s="5"/>
      <c r="O14" s="5"/>
    </row>
    <row r="15" spans="1:15" ht="13.5" thickBot="1">
      <c r="A15" s="5" t="s">
        <v>16</v>
      </c>
      <c r="B15" s="5">
        <v>5</v>
      </c>
      <c r="C15" s="5">
        <v>239.6</v>
      </c>
      <c r="D15" s="5">
        <v>47.92</v>
      </c>
      <c r="E15" s="5">
        <v>8.69700000000148</v>
      </c>
      <c r="J15" s="6" t="s">
        <v>36</v>
      </c>
      <c r="K15" s="13">
        <v>14</v>
      </c>
      <c r="L15" s="9">
        <v>287.7040000000001</v>
      </c>
      <c r="M15" s="6"/>
      <c r="N15" s="6"/>
      <c r="O15" s="6"/>
    </row>
    <row r="16" spans="1:5" ht="13.5" thickBot="1">
      <c r="A16" s="5" t="s">
        <v>17</v>
      </c>
      <c r="B16" s="5">
        <v>5</v>
      </c>
      <c r="C16" s="5">
        <v>261.1</v>
      </c>
      <c r="D16" s="5">
        <v>52.22</v>
      </c>
      <c r="E16" s="5">
        <v>7.2169999999996435</v>
      </c>
    </row>
    <row r="17" spans="1:18" ht="13.5" thickBot="1">
      <c r="A17" s="6" t="s">
        <v>18</v>
      </c>
      <c r="B17" s="6">
        <v>5</v>
      </c>
      <c r="C17" s="6">
        <v>216.6</v>
      </c>
      <c r="D17" s="6">
        <v>43.32</v>
      </c>
      <c r="E17" s="6">
        <v>6.486999999999625</v>
      </c>
      <c r="J17" s="7"/>
      <c r="K17" s="7" t="s">
        <v>53</v>
      </c>
      <c r="L17" s="7" t="s">
        <v>47</v>
      </c>
      <c r="M17" s="7" t="s">
        <v>54</v>
      </c>
      <c r="N17" s="7" t="s">
        <v>32</v>
      </c>
      <c r="O17" s="7" t="s">
        <v>55</v>
      </c>
      <c r="P17" s="7" t="s">
        <v>56</v>
      </c>
      <c r="Q17" s="7" t="s">
        <v>57</v>
      </c>
      <c r="R17" s="7" t="s">
        <v>58</v>
      </c>
    </row>
    <row r="18" spans="10:18" ht="12.75">
      <c r="J18" s="5" t="s">
        <v>51</v>
      </c>
      <c r="K18" s="8">
        <v>47.92</v>
      </c>
      <c r="L18" s="8">
        <v>1.2220474622534105</v>
      </c>
      <c r="M18" s="8">
        <v>39.21287959768539</v>
      </c>
      <c r="N18" s="19">
        <v>4.8802734646732137E-14</v>
      </c>
      <c r="O18" s="8">
        <v>45.25738735631216</v>
      </c>
      <c r="P18" s="8">
        <v>50.582612643687774</v>
      </c>
      <c r="Q18" s="8">
        <v>45.25738735631216</v>
      </c>
      <c r="R18" s="8">
        <v>50.582612643687774</v>
      </c>
    </row>
    <row r="19" spans="10:18" ht="12.75">
      <c r="J19" s="5" t="s">
        <v>40</v>
      </c>
      <c r="K19" s="8">
        <v>4.3000000000000345</v>
      </c>
      <c r="L19" s="8">
        <v>1.7282360949823963</v>
      </c>
      <c r="M19" s="8">
        <v>2.4880859811250695</v>
      </c>
      <c r="N19" s="19">
        <v>0.02853205593490529</v>
      </c>
      <c r="O19" s="8">
        <v>0.5344970879506579</v>
      </c>
      <c r="P19" s="8">
        <v>8.06550291204941</v>
      </c>
      <c r="Q19" s="8">
        <v>0.5344970879506579</v>
      </c>
      <c r="R19" s="8">
        <v>8.06550291204941</v>
      </c>
    </row>
    <row r="20" spans="1:18" ht="13.5" thickBot="1">
      <c r="A20" s="1" t="s">
        <v>26</v>
      </c>
      <c r="J20" s="6" t="s">
        <v>41</v>
      </c>
      <c r="K20" s="9">
        <v>-4.599999999999966</v>
      </c>
      <c r="L20" s="9">
        <v>1.728236094982396</v>
      </c>
      <c r="M20" s="9">
        <v>-2.6616733751570103</v>
      </c>
      <c r="N20" s="20">
        <v>0.020727235549642932</v>
      </c>
      <c r="O20" s="9">
        <v>-8.365502912049342</v>
      </c>
      <c r="P20" s="9">
        <v>-0.8344970879505902</v>
      </c>
      <c r="Q20" s="9">
        <v>-8.365502912049342</v>
      </c>
      <c r="R20" s="9">
        <v>-0.8344970879505902</v>
      </c>
    </row>
    <row r="21" spans="1:7" ht="12.75">
      <c r="A21" s="7" t="s">
        <v>27</v>
      </c>
      <c r="B21" s="7" t="s">
        <v>28</v>
      </c>
      <c r="C21" s="7" t="s">
        <v>29</v>
      </c>
      <c r="D21" s="7" t="s">
        <v>30</v>
      </c>
      <c r="E21" s="7" t="s">
        <v>31</v>
      </c>
      <c r="F21" s="7" t="s">
        <v>32</v>
      </c>
      <c r="G21" s="7" t="s">
        <v>33</v>
      </c>
    </row>
    <row r="22" spans="1:7" ht="12.75">
      <c r="A22" s="5" t="s">
        <v>34</v>
      </c>
      <c r="B22" s="8">
        <v>198.10000000000582</v>
      </c>
      <c r="C22" s="12">
        <v>2</v>
      </c>
      <c r="D22" s="8">
        <v>99.05000000000291</v>
      </c>
      <c r="E22" s="8">
        <v>13.26503281103463</v>
      </c>
      <c r="F22" s="12">
        <v>0.0009126179031581082</v>
      </c>
      <c r="G22" s="5">
        <v>3.8852903117003734</v>
      </c>
    </row>
    <row r="23" spans="1:10" ht="12.75">
      <c r="A23" s="5" t="s">
        <v>35</v>
      </c>
      <c r="B23" s="8">
        <v>89.60400000000664</v>
      </c>
      <c r="C23" s="12">
        <v>12</v>
      </c>
      <c r="D23" s="8">
        <v>7.467000000000553</v>
      </c>
      <c r="E23" s="8"/>
      <c r="F23" s="5"/>
      <c r="G23" s="5"/>
      <c r="J23" s="1" t="s">
        <v>76</v>
      </c>
    </row>
    <row r="24" spans="1:7" ht="12.75">
      <c r="A24" s="5"/>
      <c r="B24" s="8"/>
      <c r="C24" s="12"/>
      <c r="D24" s="5"/>
      <c r="E24" s="5"/>
      <c r="F24" s="5"/>
      <c r="G24" s="5"/>
    </row>
    <row r="25" spans="1:13" ht="13.5" thickBot="1">
      <c r="A25" s="6" t="s">
        <v>36</v>
      </c>
      <c r="B25" s="9">
        <v>287.70400000001246</v>
      </c>
      <c r="C25" s="13">
        <v>14</v>
      </c>
      <c r="D25" s="6"/>
      <c r="E25" s="6"/>
      <c r="F25" s="6"/>
      <c r="G25" s="6"/>
      <c r="J25" s="2"/>
      <c r="K25" s="2" t="s">
        <v>60</v>
      </c>
      <c r="L25" s="2" t="s">
        <v>61</v>
      </c>
      <c r="M25" s="2" t="s">
        <v>62</v>
      </c>
    </row>
    <row r="26" spans="10:13" ht="12.75">
      <c r="J26" s="2" t="s">
        <v>60</v>
      </c>
      <c r="K26" s="2"/>
      <c r="L26" s="2"/>
      <c r="M26" s="2"/>
    </row>
    <row r="27" spans="1:13" ht="12.75">
      <c r="A27" s="1" t="s">
        <v>38</v>
      </c>
      <c r="J27" s="2" t="s">
        <v>61</v>
      </c>
      <c r="K27" s="15">
        <f>TTEST(B5:B9,C5:C9,2,2)</f>
        <v>0.04249099838446064</v>
      </c>
      <c r="L27" s="15"/>
      <c r="M27" s="2"/>
    </row>
    <row r="28" spans="1:13" ht="12.75">
      <c r="A28" s="1"/>
      <c r="J28" s="2" t="s">
        <v>62</v>
      </c>
      <c r="K28" s="15">
        <f>TTEST(B5:B9,D5:D9,2,2)</f>
        <v>0.029728526535425737</v>
      </c>
      <c r="L28" s="15">
        <f>TTEST(C5:C9,D5:D9,2,2)</f>
        <v>0.0006648890132542184</v>
      </c>
      <c r="M28" s="2"/>
    </row>
    <row r="29" spans="1:4" ht="12.75">
      <c r="A29" s="2" t="s">
        <v>59</v>
      </c>
      <c r="B29" s="2" t="s">
        <v>39</v>
      </c>
      <c r="C29" s="2" t="s">
        <v>40</v>
      </c>
      <c r="D29" s="2" t="s">
        <v>41</v>
      </c>
    </row>
    <row r="30" spans="1:4" ht="12.75">
      <c r="A30" s="14" t="s">
        <v>60</v>
      </c>
      <c r="B30">
        <v>46.3</v>
      </c>
      <c r="C30">
        <v>0</v>
      </c>
      <c r="D30">
        <v>0</v>
      </c>
    </row>
    <row r="31" spans="1:10" ht="12.75">
      <c r="A31" s="14" t="s">
        <v>60</v>
      </c>
      <c r="B31">
        <v>43.7</v>
      </c>
      <c r="C31">
        <v>0</v>
      </c>
      <c r="D31">
        <v>0</v>
      </c>
      <c r="J31" s="16" t="s">
        <v>63</v>
      </c>
    </row>
    <row r="32" spans="1:10" ht="12.75">
      <c r="A32" s="14" t="s">
        <v>60</v>
      </c>
      <c r="B32">
        <v>51.2</v>
      </c>
      <c r="C32">
        <v>0</v>
      </c>
      <c r="D32">
        <v>0</v>
      </c>
      <c r="J32" s="16" t="s">
        <v>64</v>
      </c>
    </row>
    <row r="33" spans="1:10" ht="12.75">
      <c r="A33" s="14" t="s">
        <v>60</v>
      </c>
      <c r="B33">
        <v>49.6</v>
      </c>
      <c r="C33">
        <v>0</v>
      </c>
      <c r="D33">
        <v>0</v>
      </c>
      <c r="J33" s="16" t="s">
        <v>65</v>
      </c>
    </row>
    <row r="34" spans="1:4" ht="12.75">
      <c r="A34" s="14" t="s">
        <v>60</v>
      </c>
      <c r="B34">
        <v>48.8</v>
      </c>
      <c r="C34">
        <v>0</v>
      </c>
      <c r="D34">
        <v>0</v>
      </c>
    </row>
    <row r="35" spans="1:10" ht="12.75">
      <c r="A35" s="14" t="s">
        <v>61</v>
      </c>
      <c r="B35">
        <v>48.6</v>
      </c>
      <c r="C35">
        <v>1</v>
      </c>
      <c r="D35">
        <v>0</v>
      </c>
      <c r="J35" s="16" t="s">
        <v>73</v>
      </c>
    </row>
    <row r="36" spans="1:4" ht="12.75">
      <c r="A36" s="14" t="s">
        <v>61</v>
      </c>
      <c r="B36">
        <v>52.3</v>
      </c>
      <c r="C36">
        <v>1</v>
      </c>
      <c r="D36">
        <v>0</v>
      </c>
    </row>
    <row r="37" spans="1:14" ht="12.75">
      <c r="A37" s="14" t="s">
        <v>61</v>
      </c>
      <c r="B37">
        <v>50.9</v>
      </c>
      <c r="C37">
        <v>1</v>
      </c>
      <c r="D37">
        <v>0</v>
      </c>
      <c r="J37" s="16" t="s">
        <v>66</v>
      </c>
      <c r="K37" s="21">
        <f>SQRT(M14)</f>
        <v>2.7325811973297345</v>
      </c>
      <c r="L37" s="22" t="s">
        <v>74</v>
      </c>
      <c r="M37" s="17"/>
      <c r="N37" s="21">
        <f>K37*K38</f>
        <v>1.7282360949823963</v>
      </c>
    </row>
    <row r="38" spans="1:13" ht="12.75">
      <c r="A38" s="14" t="s">
        <v>61</v>
      </c>
      <c r="B38">
        <v>53.6</v>
      </c>
      <c r="C38">
        <v>1</v>
      </c>
      <c r="D38">
        <v>0</v>
      </c>
      <c r="J38" s="1" t="s">
        <v>67</v>
      </c>
      <c r="K38" s="21">
        <f>SQRT(2/5)</f>
        <v>0.6324555320336759</v>
      </c>
      <c r="L38" s="17"/>
      <c r="M38" s="17"/>
    </row>
    <row r="39" spans="1:13" ht="12.75">
      <c r="A39" s="14" t="s">
        <v>61</v>
      </c>
      <c r="B39">
        <v>55.7</v>
      </c>
      <c r="C39">
        <v>1</v>
      </c>
      <c r="D39">
        <v>0</v>
      </c>
      <c r="J39" s="1"/>
      <c r="K39" s="17"/>
      <c r="L39" s="17"/>
      <c r="M39" s="17"/>
    </row>
    <row r="40" spans="1:13" ht="12.75">
      <c r="A40" s="14" t="s">
        <v>62</v>
      </c>
      <c r="B40">
        <v>45.1</v>
      </c>
      <c r="C40">
        <v>0</v>
      </c>
      <c r="D40">
        <v>1</v>
      </c>
      <c r="J40" s="1"/>
      <c r="K40" s="18" t="s">
        <v>71</v>
      </c>
      <c r="L40" s="18" t="s">
        <v>69</v>
      </c>
      <c r="M40" s="18" t="s">
        <v>70</v>
      </c>
    </row>
    <row r="41" spans="1:13" ht="12.75">
      <c r="A41" s="14" t="s">
        <v>62</v>
      </c>
      <c r="B41">
        <v>46.7</v>
      </c>
      <c r="C41">
        <v>0</v>
      </c>
      <c r="D41">
        <v>1</v>
      </c>
      <c r="J41" s="1" t="s">
        <v>68</v>
      </c>
      <c r="K41" s="17">
        <f>ABS(D15-D16)/(N37)</f>
        <v>2.488085981125048</v>
      </c>
      <c r="L41" s="17">
        <f>ABS(D15-D17)/(N37)</f>
        <v>2.6616733751570307</v>
      </c>
      <c r="M41" s="17">
        <f>ABS(D16-D17)/(N37)</f>
        <v>5.149759356282079</v>
      </c>
    </row>
    <row r="42" spans="1:13" ht="12.75">
      <c r="A42" s="14" t="s">
        <v>62</v>
      </c>
      <c r="B42">
        <v>41.8</v>
      </c>
      <c r="C42">
        <v>0</v>
      </c>
      <c r="D42">
        <v>1</v>
      </c>
      <c r="J42" s="1" t="s">
        <v>72</v>
      </c>
      <c r="K42" s="23">
        <f>TDIST(K41,12,2)</f>
        <v>0.02853205593490636</v>
      </c>
      <c r="L42" s="23">
        <f>TDIST(L41,12,2)</f>
        <v>0.020727235549642144</v>
      </c>
      <c r="M42" s="23">
        <f>TDIST(M41,12,2)</f>
        <v>0.00024108130573149297</v>
      </c>
    </row>
    <row r="43" spans="1:4" ht="12.75">
      <c r="A43" s="14" t="s">
        <v>62</v>
      </c>
      <c r="B43">
        <v>40.4</v>
      </c>
      <c r="C43">
        <v>0</v>
      </c>
      <c r="D43">
        <v>1</v>
      </c>
    </row>
    <row r="44" spans="1:4" ht="12.75">
      <c r="A44" s="14" t="s">
        <v>62</v>
      </c>
      <c r="B44">
        <v>42.6</v>
      </c>
      <c r="C44">
        <v>0</v>
      </c>
      <c r="D44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cp:lastPrinted>2001-04-23T05:34:10Z</cp:lastPrinted>
  <dcterms:created xsi:type="dcterms:W3CDTF">2001-04-23T04:58:19Z</dcterms:created>
  <dcterms:modified xsi:type="dcterms:W3CDTF">2001-04-23T06:16:04Z</dcterms:modified>
  <cp:category/>
  <cp:version/>
  <cp:contentType/>
  <cp:contentStatus/>
</cp:coreProperties>
</file>