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5456" windowHeight="10572" activeTab="0"/>
  </bookViews>
  <sheets>
    <sheet name="Example" sheetId="1" r:id="rId1"/>
    <sheet name="TextExample" sheetId="2" r:id="rId2"/>
    <sheet name="ThirdExample" sheetId="3" r:id="rId3"/>
    <sheet name="AnotherExample" sheetId="4" r:id="rId4"/>
  </sheets>
  <definedNames/>
  <calcPr fullCalcOnLoad="1"/>
</workbook>
</file>

<file path=xl/sharedStrings.xml><?xml version="1.0" encoding="utf-8"?>
<sst xmlns="http://schemas.openxmlformats.org/spreadsheetml/2006/main" count="139" uniqueCount="70">
  <si>
    <t>Row Sum</t>
  </si>
  <si>
    <t>ColSum</t>
  </si>
  <si>
    <t>Col Sum</t>
  </si>
  <si>
    <t>Pvalue:</t>
  </si>
  <si>
    <t>Total:</t>
  </si>
  <si>
    <t>(ii) higlighting the cell with the formula</t>
  </si>
  <si>
    <t>(iii) clicking on ``Copy'' on the menubar (the icon looks like two folded pieces of paper)</t>
  </si>
  <si>
    <t>(iv) Highlight the cells for the remaining row sums</t>
  </si>
  <si>
    <t>(v) click on ``Paste'' on the menubar (the icon looks like a clipboard)</t>
  </si>
  <si>
    <t>(vi) Go through the same operations for the column sums</t>
  </si>
  <si>
    <t>(vii) Add a cell for the Total to Sum the entire r x c table</t>
  </si>
  <si>
    <t xml:space="preserve">and then pasting the formula into the remaining 14 cells. </t>
  </si>
  <si>
    <t>Formulas for row and column sums for a Contingency Table can be set up by</t>
  </si>
  <si>
    <t>Note the use of $ signs to prevent references to the ColSum row and RowSum column</t>
  </si>
  <si>
    <t>from being updated by the copying operation.</t>
  </si>
  <si>
    <t>of the ``X=(Obs-Exp)….'' table.</t>
  </si>
  <si>
    <t>(I) entering a formula for a single row sum, for example `Sum(b24:f24)' in cell h24</t>
  </si>
  <si>
    <t>The `Exp Value' table was simplified by entering `Format | Cells… | Number | 2'</t>
  </si>
  <si>
    <t>Example from text (Iman) p441:</t>
  </si>
  <si>
    <t>Drug Test Results</t>
  </si>
  <si>
    <t>Negative</t>
  </si>
  <si>
    <t>Marijuana</t>
  </si>
  <si>
    <t>Cocaine</t>
  </si>
  <si>
    <t>Other Drug</t>
  </si>
  <si>
    <t>Carrier</t>
  </si>
  <si>
    <t>Clerk</t>
  </si>
  <si>
    <t>Sorter</t>
  </si>
  <si>
    <t>Handler</t>
  </si>
  <si>
    <t>Processor</t>
  </si>
  <si>
    <t>Other</t>
  </si>
  <si>
    <t>Totals</t>
  </si>
  <si>
    <t>Expected Values given row and column sums:</t>
  </si>
  <si>
    <t>Row 1</t>
  </si>
  <si>
    <t>Row 2</t>
  </si>
  <si>
    <t>Row 3</t>
  </si>
  <si>
    <t>Degrees of freedom:</t>
  </si>
  <si>
    <t>St.Louis</t>
  </si>
  <si>
    <t>MO+IL</t>
  </si>
  <si>
    <t>U.S.</t>
  </si>
  <si>
    <t>&amp; County</t>
  </si>
  <si>
    <t>Male</t>
  </si>
  <si>
    <t>Female</t>
  </si>
  <si>
    <t>Degrees of Freedom:</t>
  </si>
  <si>
    <t>Origins of Freshman students circa 1950:</t>
  </si>
  <si>
    <t>Another Example:</t>
  </si>
  <si>
    <t>Foreign</t>
  </si>
  <si>
    <t>Expected assuming independence:</t>
  </si>
  <si>
    <t>Contributions to Pearson Chi-Square Statistic:</t>
  </si>
  <si>
    <t>Expected assuming Independence:</t>
  </si>
  <si>
    <t>Contributions to Chi-Square statistic:</t>
  </si>
  <si>
    <t>Spreadsheet operations for r x c Contingency Tables:</t>
  </si>
  <si>
    <t>A table of `Expected Values' can be set up by creating a single formula for the (1,1) cell</t>
  </si>
  <si>
    <t>Finally, the Pearson Chi-Square P-value is computed as a function (CHIDIST) of the Total Sum</t>
  </si>
  <si>
    <t>Kansas City</t>
  </si>
  <si>
    <t>St. Louis</t>
  </si>
  <si>
    <t>Springfield</t>
  </si>
  <si>
    <t>Brand I</t>
  </si>
  <si>
    <t>Brand II</t>
  </si>
  <si>
    <t>Brand III</t>
  </si>
  <si>
    <t>Brand IV</t>
  </si>
  <si>
    <t>Table of X=(Obs-Exp)^2/Exp values: Contributions to the Chi-Square Statistic:</t>
  </si>
  <si>
    <t>Total</t>
  </si>
  <si>
    <t>Col 1</t>
  </si>
  <si>
    <t>Col 2</t>
  </si>
  <si>
    <t>Col 3</t>
  </si>
  <si>
    <t>Col 4</t>
  </si>
  <si>
    <t>Col 5</t>
  </si>
  <si>
    <t>Preferences for coffee brands at selected supermarkets:</t>
  </si>
  <si>
    <t>The ``X=(Obs-Exp)^2/Exp''  3 x 4 table was created by a single formula that was copied into all 12 cells.</t>
  </si>
  <si>
    <t>Note that the total sum of this table is the Pearson 3 x 4 Chi-Square statistic.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</si>
</sst>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4.140625" style="0" customWidth="1"/>
    <col min="10" max="10" width="10.28125" style="0" customWidth="1"/>
    <col min="11" max="11" width="10.57421875" style="0" customWidth="1"/>
    <col min="12" max="12" width="10.28125" style="0" customWidth="1"/>
  </cols>
  <sheetData>
    <row r="2" ht="12.75">
      <c r="A2" s="1" t="s">
        <v>50</v>
      </c>
    </row>
    <row r="4" ht="12.75">
      <c r="B4" t="s">
        <v>12</v>
      </c>
    </row>
    <row r="5" ht="12.75">
      <c r="C5" t="s">
        <v>16</v>
      </c>
    </row>
    <row r="6" ht="12.75">
      <c r="C6" t="s">
        <v>5</v>
      </c>
    </row>
    <row r="7" ht="12.75">
      <c r="C7" t="s">
        <v>6</v>
      </c>
    </row>
    <row r="8" ht="12.75">
      <c r="C8" t="s">
        <v>7</v>
      </c>
    </row>
    <row r="9" ht="12.75">
      <c r="C9" t="s">
        <v>8</v>
      </c>
    </row>
    <row r="10" ht="12.75">
      <c r="C10" t="s">
        <v>9</v>
      </c>
    </row>
    <row r="11" ht="12.75">
      <c r="C11" t="s">
        <v>10</v>
      </c>
    </row>
    <row r="12" ht="12.75">
      <c r="B12" t="s">
        <v>51</v>
      </c>
    </row>
    <row r="13" ht="12.75">
      <c r="C13" t="s">
        <v>11</v>
      </c>
    </row>
    <row r="14" ht="12.75">
      <c r="C14" t="s">
        <v>13</v>
      </c>
    </row>
    <row r="15" ht="12.75">
      <c r="C15" t="s">
        <v>14</v>
      </c>
    </row>
    <row r="16" ht="12.75">
      <c r="C16" t="s">
        <v>17</v>
      </c>
    </row>
    <row r="17" ht="12.75">
      <c r="B17" t="s">
        <v>68</v>
      </c>
    </row>
    <row r="18" ht="12.75">
      <c r="C18" t="s">
        <v>69</v>
      </c>
    </row>
    <row r="19" ht="12.75">
      <c r="B19" t="s">
        <v>52</v>
      </c>
    </row>
    <row r="20" ht="12.75">
      <c r="C20" t="s">
        <v>15</v>
      </c>
    </row>
    <row r="22" spans="2:9" ht="12.75">
      <c r="B22" s="1" t="s">
        <v>67</v>
      </c>
      <c r="I22" s="1"/>
    </row>
    <row r="23" spans="2:9" ht="12.75">
      <c r="B23" s="1"/>
      <c r="I23" s="1"/>
    </row>
    <row r="24" spans="2:7" ht="12.75">
      <c r="B24" s="3" t="s">
        <v>56</v>
      </c>
      <c r="C24" s="3" t="s">
        <v>57</v>
      </c>
      <c r="D24" s="3" t="s">
        <v>58</v>
      </c>
      <c r="E24" s="3" t="s">
        <v>59</v>
      </c>
      <c r="G24" s="1" t="s">
        <v>0</v>
      </c>
    </row>
    <row r="25" spans="1:7" ht="12.75">
      <c r="A25" s="1" t="s">
        <v>53</v>
      </c>
      <c r="B25">
        <v>53</v>
      </c>
      <c r="C25">
        <v>86</v>
      </c>
      <c r="D25">
        <v>20</v>
      </c>
      <c r="E25">
        <v>12</v>
      </c>
      <c r="G25">
        <f>SUM(B25:E25)</f>
        <v>171</v>
      </c>
    </row>
    <row r="26" spans="1:7" ht="12.75">
      <c r="A26" s="1" t="s">
        <v>54</v>
      </c>
      <c r="B26">
        <v>63</v>
      </c>
      <c r="C26">
        <v>151</v>
      </c>
      <c r="D26">
        <v>19</v>
      </c>
      <c r="E26">
        <v>29</v>
      </c>
      <c r="G26">
        <f>SUM(B26:E26)</f>
        <v>262</v>
      </c>
    </row>
    <row r="27" spans="1:7" ht="12.75">
      <c r="A27" s="1" t="s">
        <v>55</v>
      </c>
      <c r="B27">
        <v>43</v>
      </c>
      <c r="C27">
        <v>49</v>
      </c>
      <c r="D27">
        <v>23</v>
      </c>
      <c r="E27">
        <v>18</v>
      </c>
      <c r="G27">
        <f>SUM(B27:E27)</f>
        <v>133</v>
      </c>
    </row>
    <row r="29" spans="1:8" ht="12.75">
      <c r="A29" s="1" t="s">
        <v>1</v>
      </c>
      <c r="B29">
        <f>SUM(B25:B27)</f>
        <v>159</v>
      </c>
      <c r="C29">
        <f>SUM(C25:C27)</f>
        <v>286</v>
      </c>
      <c r="D29">
        <f>SUM(D25:D27)</f>
        <v>62</v>
      </c>
      <c r="E29">
        <f>SUM(E25:E27)</f>
        <v>59</v>
      </c>
      <c r="G29">
        <f>SUM(B25:E27)</f>
        <v>566</v>
      </c>
      <c r="H29" s="3" t="s">
        <v>61</v>
      </c>
    </row>
    <row r="31" spans="2:7" ht="12.75">
      <c r="B31" s="1" t="s">
        <v>31</v>
      </c>
      <c r="G31" s="1"/>
    </row>
    <row r="32" spans="2:7" ht="12.75">
      <c r="B32" s="3" t="s">
        <v>56</v>
      </c>
      <c r="C32" s="3" t="s">
        <v>57</v>
      </c>
      <c r="D32" s="3" t="s">
        <v>58</v>
      </c>
      <c r="E32" s="3" t="s">
        <v>59</v>
      </c>
      <c r="G32" s="1" t="s">
        <v>0</v>
      </c>
    </row>
    <row r="33" spans="1:7" ht="12.75">
      <c r="A33" s="1" t="s">
        <v>53</v>
      </c>
      <c r="B33" s="2">
        <f aca="true" t="shared" si="0" ref="B33:E35">B$29*$G25/$G$29</f>
        <v>48.03710247349823</v>
      </c>
      <c r="C33" s="2">
        <f t="shared" si="0"/>
        <v>86.40636042402826</v>
      </c>
      <c r="D33" s="2">
        <f t="shared" si="0"/>
        <v>18.731448763250885</v>
      </c>
      <c r="E33" s="2">
        <f t="shared" si="0"/>
        <v>17.825088339222614</v>
      </c>
      <c r="G33">
        <f>SUM(B33:E33)</f>
        <v>171</v>
      </c>
    </row>
    <row r="34" spans="1:7" ht="12.75">
      <c r="A34" s="1" t="s">
        <v>54</v>
      </c>
      <c r="B34" s="2">
        <f t="shared" si="0"/>
        <v>73.60070671378092</v>
      </c>
      <c r="C34" s="2">
        <f t="shared" si="0"/>
        <v>132.3886925795053</v>
      </c>
      <c r="D34" s="2">
        <f t="shared" si="0"/>
        <v>28.699646643109542</v>
      </c>
      <c r="E34" s="2">
        <f t="shared" si="0"/>
        <v>27.31095406360424</v>
      </c>
      <c r="G34">
        <f>SUM(B34:E34)</f>
        <v>262</v>
      </c>
    </row>
    <row r="35" spans="1:7" ht="12.75">
      <c r="A35" s="1" t="s">
        <v>55</v>
      </c>
      <c r="B35" s="2">
        <f t="shared" si="0"/>
        <v>37.36219081272085</v>
      </c>
      <c r="C35" s="2">
        <f t="shared" si="0"/>
        <v>67.20494699646643</v>
      </c>
      <c r="D35" s="2">
        <f t="shared" si="0"/>
        <v>14.568904593639576</v>
      </c>
      <c r="E35" s="2">
        <f t="shared" si="0"/>
        <v>13.863957597173146</v>
      </c>
      <c r="G35">
        <f>SUM(B35:E35)</f>
        <v>133</v>
      </c>
    </row>
    <row r="37" spans="1:8" ht="12.75">
      <c r="A37" s="1" t="s">
        <v>1</v>
      </c>
      <c r="B37">
        <f>SUM(B33:B35)</f>
        <v>159</v>
      </c>
      <c r="C37">
        <f>SUM(C33:C35)</f>
        <v>286</v>
      </c>
      <c r="D37">
        <f>SUM(D33:D35)</f>
        <v>62</v>
      </c>
      <c r="E37">
        <f>SUM(E33:E35)</f>
        <v>59</v>
      </c>
      <c r="G37">
        <f>SUM(B33:E35)</f>
        <v>565.9999999999999</v>
      </c>
      <c r="H37" s="3" t="s">
        <v>61</v>
      </c>
    </row>
    <row r="39" ht="12.75">
      <c r="B39" s="1" t="s">
        <v>60</v>
      </c>
    </row>
    <row r="40" spans="2:7" ht="12.75">
      <c r="B40" s="3" t="s">
        <v>56</v>
      </c>
      <c r="C40" s="3" t="s">
        <v>57</v>
      </c>
      <c r="D40" s="3" t="s">
        <v>58</v>
      </c>
      <c r="E40" s="3" t="s">
        <v>59</v>
      </c>
      <c r="G40" s="1" t="s">
        <v>0</v>
      </c>
    </row>
    <row r="41" spans="1:7" ht="12.75">
      <c r="A41" s="1" t="s">
        <v>53</v>
      </c>
      <c r="B41" s="4">
        <f aca="true" t="shared" si="1" ref="B41:E43">(B25-B33)*(B25-B33)/B33</f>
        <v>0.5127360017633411</v>
      </c>
      <c r="C41" s="4">
        <f t="shared" si="1"/>
        <v>0.0019110722104956413</v>
      </c>
      <c r="D41" s="4">
        <f t="shared" si="1"/>
        <v>0.08591018562402031</v>
      </c>
      <c r="E41" s="4">
        <f t="shared" si="1"/>
        <v>1.9035896773136045</v>
      </c>
      <c r="F41" s="4"/>
      <c r="G41" s="4">
        <f>SUM(B41:E41)</f>
        <v>2.5041469369114617</v>
      </c>
    </row>
    <row r="42" spans="1:7" ht="12.75">
      <c r="A42" s="1" t="s">
        <v>54</v>
      </c>
      <c r="B42" s="4">
        <f t="shared" si="1"/>
        <v>1.5268193452082568</v>
      </c>
      <c r="C42" s="6">
        <f t="shared" si="1"/>
        <v>2.6163923606401993</v>
      </c>
      <c r="D42" s="6">
        <f t="shared" si="1"/>
        <v>3.2781987238778254</v>
      </c>
      <c r="E42" s="4">
        <f t="shared" si="1"/>
        <v>0.1044590448437281</v>
      </c>
      <c r="F42" s="4"/>
      <c r="G42" s="4">
        <f>SUM(B42:E42)</f>
        <v>7.525869474570009</v>
      </c>
    </row>
    <row r="43" spans="1:7" ht="12.75">
      <c r="A43" s="1" t="s">
        <v>55</v>
      </c>
      <c r="B43" s="4">
        <f t="shared" si="1"/>
        <v>0.8507234651065295</v>
      </c>
      <c r="C43" s="6">
        <f t="shared" si="1"/>
        <v>4.931483617739895</v>
      </c>
      <c r="D43" s="6">
        <f t="shared" si="1"/>
        <v>4.879115605039042</v>
      </c>
      <c r="E43" s="4">
        <f t="shared" si="1"/>
        <v>1.2339078966506516</v>
      </c>
      <c r="F43" s="4"/>
      <c r="G43" s="4">
        <f>SUM(B43:E43)</f>
        <v>11.895230584536117</v>
      </c>
    </row>
    <row r="44" spans="2:7" ht="12.75">
      <c r="B44" s="4"/>
      <c r="C44" s="4"/>
      <c r="D44" s="4"/>
      <c r="E44" s="4"/>
      <c r="F44" s="4"/>
      <c r="G44" s="4"/>
    </row>
    <row r="45" spans="1:11" ht="12.75">
      <c r="A45" s="1" t="s">
        <v>2</v>
      </c>
      <c r="B45" s="4">
        <f>SUM(B41:B43)</f>
        <v>2.8902788120781278</v>
      </c>
      <c r="C45" s="4">
        <f>SUM(C41:C43)</f>
        <v>7.54978705059059</v>
      </c>
      <c r="D45" s="4">
        <f>SUM(D41:D43)</f>
        <v>8.243224514540888</v>
      </c>
      <c r="E45" s="4">
        <f>SUM(E41:E43)</f>
        <v>3.2419566188079845</v>
      </c>
      <c r="F45" s="8" t="s">
        <v>4</v>
      </c>
      <c r="G45" s="6">
        <f>SUM(B41:E43)</f>
        <v>21.925246996017588</v>
      </c>
      <c r="I45" s="1" t="s">
        <v>35</v>
      </c>
      <c r="K45" s="3">
        <v>6</v>
      </c>
    </row>
    <row r="46" spans="10:11" ht="12.75">
      <c r="J46" s="1" t="s">
        <v>3</v>
      </c>
      <c r="K46" s="1">
        <f>CHIDIST(G45,K45)</f>
        <v>0.0012492237600705872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2">
      <selection activeCell="M28" sqref="M28"/>
    </sheetView>
  </sheetViews>
  <sheetFormatPr defaultColWidth="9.140625" defaultRowHeight="12.75"/>
  <cols>
    <col min="2" max="2" width="10.00390625" style="0" bestFit="1" customWidth="1"/>
    <col min="11" max="11" width="10.28125" style="0" customWidth="1"/>
  </cols>
  <sheetData>
    <row r="3" spans="1:2" ht="12.75">
      <c r="A3" s="1" t="s">
        <v>18</v>
      </c>
      <c r="B3" s="1"/>
    </row>
    <row r="5" spans="3:6" ht="12.75">
      <c r="C5" s="9" t="s">
        <v>19</v>
      </c>
      <c r="D5" s="9"/>
      <c r="E5" s="9"/>
      <c r="F5" s="9"/>
    </row>
    <row r="6" spans="3:8" ht="12.75">
      <c r="C6" s="1" t="s">
        <v>20</v>
      </c>
      <c r="D6" s="1" t="s">
        <v>21</v>
      </c>
      <c r="E6" s="1" t="s">
        <v>22</v>
      </c>
      <c r="F6" s="1" t="s">
        <v>23</v>
      </c>
      <c r="H6" s="3" t="s">
        <v>30</v>
      </c>
    </row>
    <row r="7" spans="2:8" ht="12.75">
      <c r="B7" s="1" t="s">
        <v>24</v>
      </c>
      <c r="C7">
        <v>802</v>
      </c>
      <c r="D7">
        <v>70</v>
      </c>
      <c r="E7">
        <v>23</v>
      </c>
      <c r="F7">
        <v>20</v>
      </c>
      <c r="H7">
        <f aca="true" t="shared" si="0" ref="H7:H12">SUM(C7:F7)</f>
        <v>915</v>
      </c>
    </row>
    <row r="8" spans="2:8" ht="12.75">
      <c r="B8" s="1" t="s">
        <v>25</v>
      </c>
      <c r="C8">
        <v>147</v>
      </c>
      <c r="D8">
        <v>9</v>
      </c>
      <c r="E8">
        <v>2</v>
      </c>
      <c r="F8">
        <v>7</v>
      </c>
      <c r="H8">
        <f t="shared" si="0"/>
        <v>165</v>
      </c>
    </row>
    <row r="9" spans="2:8" ht="12.75">
      <c r="B9" s="1" t="s">
        <v>26</v>
      </c>
      <c r="C9">
        <v>673</v>
      </c>
      <c r="D9">
        <v>45</v>
      </c>
      <c r="E9">
        <v>15</v>
      </c>
      <c r="F9">
        <v>13</v>
      </c>
      <c r="H9">
        <f t="shared" si="0"/>
        <v>746</v>
      </c>
    </row>
    <row r="10" spans="2:8" ht="12.75">
      <c r="B10" s="1" t="s">
        <v>27</v>
      </c>
      <c r="C10">
        <v>277</v>
      </c>
      <c r="D10">
        <v>43</v>
      </c>
      <c r="E10">
        <v>9</v>
      </c>
      <c r="F10">
        <v>7</v>
      </c>
      <c r="H10">
        <f t="shared" si="0"/>
        <v>336</v>
      </c>
    </row>
    <row r="11" spans="2:8" ht="12.75">
      <c r="B11" s="1" t="s">
        <v>28</v>
      </c>
      <c r="C11">
        <v>150</v>
      </c>
      <c r="D11">
        <v>16</v>
      </c>
      <c r="E11">
        <v>2</v>
      </c>
      <c r="F11">
        <v>4</v>
      </c>
      <c r="H11">
        <f t="shared" si="0"/>
        <v>172</v>
      </c>
    </row>
    <row r="12" spans="2:8" ht="12.75">
      <c r="B12" s="1" t="s">
        <v>29</v>
      </c>
      <c r="C12">
        <v>180</v>
      </c>
      <c r="D12">
        <v>14</v>
      </c>
      <c r="E12">
        <v>4</v>
      </c>
      <c r="F12">
        <v>4</v>
      </c>
      <c r="H12">
        <f t="shared" si="0"/>
        <v>202</v>
      </c>
    </row>
    <row r="14" spans="2:8" ht="12.75">
      <c r="B14" s="1" t="s">
        <v>30</v>
      </c>
      <c r="C14">
        <f>SUM(C7:C12)</f>
        <v>2229</v>
      </c>
      <c r="D14">
        <f>SUM(D7:D12)</f>
        <v>197</v>
      </c>
      <c r="E14">
        <f>SUM(E7:E12)</f>
        <v>55</v>
      </c>
      <c r="F14">
        <f>SUM(F7:F12)</f>
        <v>55</v>
      </c>
      <c r="H14">
        <f>SUM(C7:F12)</f>
        <v>2536</v>
      </c>
    </row>
    <row r="15" ht="12.75">
      <c r="B15" s="1"/>
    </row>
    <row r="17" spans="3:8" ht="12.75">
      <c r="C17" s="9" t="s">
        <v>48</v>
      </c>
      <c r="D17" s="9"/>
      <c r="E17" s="9"/>
      <c r="F17" s="9"/>
      <c r="H17" s="3" t="s">
        <v>30</v>
      </c>
    </row>
    <row r="18" spans="2:8" ht="12.75">
      <c r="B18" s="1" t="s">
        <v>24</v>
      </c>
      <c r="C18" s="2">
        <f aca="true" t="shared" si="1" ref="C18:F21">$H7*C$14/$H$14</f>
        <v>804.2330441640379</v>
      </c>
      <c r="D18" s="2">
        <f t="shared" si="1"/>
        <v>71.07847003154573</v>
      </c>
      <c r="E18" s="2">
        <f t="shared" si="1"/>
        <v>19.8442429022082</v>
      </c>
      <c r="F18" s="2">
        <f t="shared" si="1"/>
        <v>19.8442429022082</v>
      </c>
      <c r="H18">
        <f aca="true" t="shared" si="2" ref="H18:H23">SUM(C18:F18)</f>
        <v>915</v>
      </c>
    </row>
    <row r="19" spans="2:8" ht="12.75">
      <c r="B19" s="1" t="s">
        <v>25</v>
      </c>
      <c r="C19" s="2">
        <f t="shared" si="1"/>
        <v>145.0256309148265</v>
      </c>
      <c r="D19" s="2">
        <f t="shared" si="1"/>
        <v>12.817429022082019</v>
      </c>
      <c r="E19" s="2">
        <f t="shared" si="1"/>
        <v>3.5784700315457414</v>
      </c>
      <c r="F19" s="2">
        <f t="shared" si="1"/>
        <v>3.5784700315457414</v>
      </c>
      <c r="H19">
        <f t="shared" si="2"/>
        <v>165.00000000000003</v>
      </c>
    </row>
    <row r="20" spans="2:8" ht="12.75">
      <c r="B20" s="1" t="s">
        <v>26</v>
      </c>
      <c r="C20" s="2">
        <f t="shared" si="1"/>
        <v>655.6916403785489</v>
      </c>
      <c r="D20" s="2">
        <f t="shared" si="1"/>
        <v>57.95031545741325</v>
      </c>
      <c r="E20" s="2">
        <f t="shared" si="1"/>
        <v>16.17902208201893</v>
      </c>
      <c r="F20" s="2">
        <f t="shared" si="1"/>
        <v>16.17902208201893</v>
      </c>
      <c r="H20">
        <f t="shared" si="2"/>
        <v>746</v>
      </c>
    </row>
    <row r="21" spans="2:8" ht="12.75">
      <c r="B21" s="1" t="s">
        <v>27</v>
      </c>
      <c r="C21" s="2">
        <f t="shared" si="1"/>
        <v>295.32492113564666</v>
      </c>
      <c r="D21" s="2">
        <f t="shared" si="1"/>
        <v>26.100946372239747</v>
      </c>
      <c r="E21" s="2">
        <f t="shared" si="1"/>
        <v>7.287066246056782</v>
      </c>
      <c r="F21" s="2">
        <f t="shared" si="1"/>
        <v>7.287066246056782</v>
      </c>
      <c r="H21">
        <f t="shared" si="2"/>
        <v>336</v>
      </c>
    </row>
    <row r="22" spans="2:8" ht="12.75">
      <c r="B22" s="1" t="s">
        <v>28</v>
      </c>
      <c r="C22" s="2">
        <f aca="true" t="shared" si="3" ref="C22:F23">$H11*C$14/$H$14</f>
        <v>151.1782334384858</v>
      </c>
      <c r="D22" s="2">
        <f t="shared" si="3"/>
        <v>13.361198738170348</v>
      </c>
      <c r="E22" s="2">
        <f t="shared" si="3"/>
        <v>3.730283911671924</v>
      </c>
      <c r="F22" s="2">
        <f t="shared" si="3"/>
        <v>3.730283911671924</v>
      </c>
      <c r="H22">
        <f t="shared" si="2"/>
        <v>172</v>
      </c>
    </row>
    <row r="23" spans="2:8" ht="12.75">
      <c r="B23" s="1" t="s">
        <v>29</v>
      </c>
      <c r="C23" s="2">
        <f t="shared" si="3"/>
        <v>177.54652996845425</v>
      </c>
      <c r="D23" s="2">
        <f t="shared" si="3"/>
        <v>15.691640378548897</v>
      </c>
      <c r="E23" s="2">
        <f t="shared" si="3"/>
        <v>4.380914826498422</v>
      </c>
      <c r="F23" s="2">
        <f t="shared" si="3"/>
        <v>4.380914826498422</v>
      </c>
      <c r="H23">
        <f t="shared" si="2"/>
        <v>201.99999999999997</v>
      </c>
    </row>
    <row r="25" spans="2:8" ht="12.75">
      <c r="B25" s="1" t="s">
        <v>30</v>
      </c>
      <c r="C25">
        <f>SUM(C18:C23)</f>
        <v>2229</v>
      </c>
      <c r="D25">
        <f>SUM(D18:D23)</f>
        <v>197</v>
      </c>
      <c r="E25">
        <f>SUM(E18:E23)</f>
        <v>55</v>
      </c>
      <c r="F25">
        <f>SUM(F18:F23)</f>
        <v>55</v>
      </c>
      <c r="H25">
        <f>SUM(C18:F23)</f>
        <v>2536.000000000001</v>
      </c>
    </row>
    <row r="28" spans="3:8" ht="12.75">
      <c r="C28" s="9" t="s">
        <v>49</v>
      </c>
      <c r="D28" s="9"/>
      <c r="E28" s="9"/>
      <c r="F28" s="9"/>
      <c r="H28" s="3" t="s">
        <v>30</v>
      </c>
    </row>
    <row r="29" spans="2:8" ht="12.75">
      <c r="B29" s="1" t="s">
        <v>24</v>
      </c>
      <c r="C29" s="4">
        <f aca="true" t="shared" si="4" ref="C29:F32">(C7-C18)*(C7-C18)/C18</f>
        <v>0.006200300117892949</v>
      </c>
      <c r="D29" s="4">
        <f t="shared" si="4"/>
        <v>0.016363571253377517</v>
      </c>
      <c r="E29" s="4">
        <f t="shared" si="4"/>
        <v>0.5018484660432743</v>
      </c>
      <c r="F29" s="4">
        <f t="shared" si="4"/>
        <v>0.0012225345976703624</v>
      </c>
      <c r="H29" s="5">
        <f aca="true" t="shared" si="5" ref="H29:H34">SUM(C29:F29)</f>
        <v>0.5256348720122151</v>
      </c>
    </row>
    <row r="30" spans="2:8" ht="12.75">
      <c r="B30" s="1" t="s">
        <v>25</v>
      </c>
      <c r="C30" s="4">
        <f t="shared" si="4"/>
        <v>0.02687892657249108</v>
      </c>
      <c r="D30" s="4">
        <f t="shared" si="4"/>
        <v>1.1369490959168134</v>
      </c>
      <c r="E30" s="4">
        <f t="shared" si="4"/>
        <v>0.6962661747964302</v>
      </c>
      <c r="F30" s="6">
        <f t="shared" si="4"/>
        <v>3.271472786366678</v>
      </c>
      <c r="H30" s="7">
        <f t="shared" si="5"/>
        <v>5.131566983652412</v>
      </c>
    </row>
    <row r="31" spans="2:8" ht="12.75">
      <c r="B31" s="1" t="s">
        <v>26</v>
      </c>
      <c r="C31" s="4">
        <f t="shared" si="4"/>
        <v>0.456890547838195</v>
      </c>
      <c r="D31" s="6">
        <f t="shared" si="4"/>
        <v>2.8940424072370123</v>
      </c>
      <c r="E31" s="4">
        <f t="shared" si="4"/>
        <v>0.08591947417101141</v>
      </c>
      <c r="F31" s="4">
        <f t="shared" si="4"/>
        <v>0.6246472343464929</v>
      </c>
      <c r="H31" s="7">
        <f t="shared" si="5"/>
        <v>4.061499663592712</v>
      </c>
    </row>
    <row r="32" spans="2:8" ht="12.75">
      <c r="B32" s="1" t="s">
        <v>27</v>
      </c>
      <c r="C32" s="4">
        <f t="shared" si="4"/>
        <v>1.137061963265305</v>
      </c>
      <c r="D32" s="6">
        <f t="shared" si="4"/>
        <v>10.941289616136292</v>
      </c>
      <c r="E32" s="4">
        <f t="shared" si="4"/>
        <v>0.4026506616411979</v>
      </c>
      <c r="F32" s="4">
        <f t="shared" si="4"/>
        <v>0.011308670299206576</v>
      </c>
      <c r="H32" s="7">
        <f t="shared" si="5"/>
        <v>12.492310911342</v>
      </c>
    </row>
    <row r="33" spans="2:8" ht="12.75">
      <c r="B33" s="1" t="s">
        <v>28</v>
      </c>
      <c r="C33" s="4">
        <f aca="true" t="shared" si="6" ref="C33:F34">(C11-C22)*(C11-C22)/C22</f>
        <v>0.009182763973299896</v>
      </c>
      <c r="D33" s="4">
        <f t="shared" si="6"/>
        <v>0.5211562402362184</v>
      </c>
      <c r="E33" s="4">
        <f t="shared" si="6"/>
        <v>0.8025883514182245</v>
      </c>
      <c r="F33" s="4">
        <f t="shared" si="6"/>
        <v>0.01950167065712515</v>
      </c>
      <c r="H33" s="5">
        <f t="shared" si="5"/>
        <v>1.352429026284868</v>
      </c>
    </row>
    <row r="34" spans="2:8" ht="12.75">
      <c r="B34" s="1" t="s">
        <v>29</v>
      </c>
      <c r="C34" s="4">
        <f t="shared" si="6"/>
        <v>0.03390387408169915</v>
      </c>
      <c r="D34" s="4">
        <f t="shared" si="6"/>
        <v>0.1823676238622599</v>
      </c>
      <c r="E34" s="4">
        <f t="shared" si="6"/>
        <v>0.03312004702047486</v>
      </c>
      <c r="F34" s="4">
        <f t="shared" si="6"/>
        <v>0.03312004702047486</v>
      </c>
      <c r="H34" s="5">
        <f t="shared" si="5"/>
        <v>0.28251159198490877</v>
      </c>
    </row>
    <row r="35" ht="12.75">
      <c r="H35" s="5"/>
    </row>
    <row r="36" spans="2:12" ht="12.75">
      <c r="B36" s="1" t="s">
        <v>30</v>
      </c>
      <c r="C36" s="4">
        <f>SUM(C29:C34)</f>
        <v>1.6701183758488831</v>
      </c>
      <c r="D36" s="6">
        <f>SUM(D29:D34)</f>
        <v>15.692168554641974</v>
      </c>
      <c r="E36" s="4">
        <f>SUM(E29:E34)</f>
        <v>2.522393175090613</v>
      </c>
      <c r="F36" s="4">
        <f>SUM(F29:F34)</f>
        <v>3.9612729432876477</v>
      </c>
      <c r="H36" s="7">
        <f>SUM(C29:F34)</f>
        <v>23.845953048869116</v>
      </c>
      <c r="J36" s="1" t="s">
        <v>35</v>
      </c>
      <c r="L36" s="1">
        <v>15</v>
      </c>
    </row>
    <row r="37" spans="10:11" ht="12.75">
      <c r="J37" s="1" t="s">
        <v>3</v>
      </c>
      <c r="K37" s="1">
        <f>CHIDIST(H36,L36)</f>
        <v>0.06775607075358658</v>
      </c>
    </row>
  </sheetData>
  <mergeCells count="3">
    <mergeCell ref="C5:F5"/>
    <mergeCell ref="C17:F17"/>
    <mergeCell ref="C28:F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K26" sqref="K26"/>
    </sheetView>
  </sheetViews>
  <sheetFormatPr defaultColWidth="9.140625" defaultRowHeight="12.75"/>
  <cols>
    <col min="1" max="1" width="14.140625" style="0" customWidth="1"/>
    <col min="11" max="11" width="10.28125" style="0" customWidth="1"/>
  </cols>
  <sheetData>
    <row r="2" ht="12.75">
      <c r="A2" s="1" t="s">
        <v>50</v>
      </c>
    </row>
    <row r="4" spans="2:8" ht="12.75">
      <c r="B4" s="3" t="s">
        <v>62</v>
      </c>
      <c r="C4" s="3" t="s">
        <v>63</v>
      </c>
      <c r="D4" s="3" t="s">
        <v>64</v>
      </c>
      <c r="E4" s="3" t="s">
        <v>65</v>
      </c>
      <c r="F4" s="3" t="s">
        <v>66</v>
      </c>
      <c r="H4" s="1" t="s">
        <v>0</v>
      </c>
    </row>
    <row r="5" spans="1:8" ht="12.75">
      <c r="A5" s="1" t="s">
        <v>32</v>
      </c>
      <c r="B5">
        <v>52</v>
      </c>
      <c r="C5">
        <v>20</v>
      </c>
      <c r="D5">
        <v>135</v>
      </c>
      <c r="E5">
        <v>19</v>
      </c>
      <c r="F5">
        <v>18</v>
      </c>
      <c r="H5">
        <f>SUM(B5:F5)</f>
        <v>244</v>
      </c>
    </row>
    <row r="6" spans="1:8" ht="12.75">
      <c r="A6" s="1" t="s">
        <v>33</v>
      </c>
      <c r="B6">
        <v>81</v>
      </c>
      <c r="C6">
        <v>45</v>
      </c>
      <c r="D6">
        <v>150</v>
      </c>
      <c r="E6">
        <v>36</v>
      </c>
      <c r="F6">
        <v>34</v>
      </c>
      <c r="H6">
        <f>SUM(B6:F6)</f>
        <v>346</v>
      </c>
    </row>
    <row r="7" spans="1:8" ht="12.75">
      <c r="A7" s="1" t="s">
        <v>34</v>
      </c>
      <c r="B7">
        <v>27</v>
      </c>
      <c r="C7">
        <v>19</v>
      </c>
      <c r="D7">
        <v>101</v>
      </c>
      <c r="E7">
        <v>5</v>
      </c>
      <c r="F7">
        <v>11</v>
      </c>
      <c r="H7">
        <f>SUM(B7:F7)</f>
        <v>163</v>
      </c>
    </row>
    <row r="9" spans="1:8" ht="12.75">
      <c r="A9" s="1" t="s">
        <v>1</v>
      </c>
      <c r="B9">
        <f>SUM(B5:B7)</f>
        <v>160</v>
      </c>
      <c r="C9">
        <f>SUM(C5:C7)</f>
        <v>84</v>
      </c>
      <c r="D9">
        <f>SUM(D5:D7)</f>
        <v>386</v>
      </c>
      <c r="E9">
        <f>SUM(E5:E7)</f>
        <v>60</v>
      </c>
      <c r="F9">
        <f>SUM(F5:F7)</f>
        <v>63</v>
      </c>
      <c r="G9" s="3" t="s">
        <v>4</v>
      </c>
      <c r="H9">
        <f>SUM(B5:F7)</f>
        <v>753</v>
      </c>
    </row>
    <row r="11" spans="2:8" ht="12.75">
      <c r="B11" s="1" t="s">
        <v>31</v>
      </c>
      <c r="H11" s="1" t="s">
        <v>0</v>
      </c>
    </row>
    <row r="13" spans="1:8" ht="12.75">
      <c r="A13" s="1" t="s">
        <v>32</v>
      </c>
      <c r="B13" s="2">
        <f>B$9*$H5/$H$9</f>
        <v>51.84594953519256</v>
      </c>
      <c r="C13" s="2">
        <f aca="true" t="shared" si="0" ref="C13:F15">C$9*$H5/$H$9</f>
        <v>27.219123505976096</v>
      </c>
      <c r="D13" s="2">
        <f t="shared" si="0"/>
        <v>125.07835325365205</v>
      </c>
      <c r="E13" s="2">
        <f t="shared" si="0"/>
        <v>19.44223107569721</v>
      </c>
      <c r="F13" s="2">
        <f t="shared" si="0"/>
        <v>20.41434262948207</v>
      </c>
      <c r="H13">
        <f>SUM(B13:F13)</f>
        <v>243.99999999999997</v>
      </c>
    </row>
    <row r="14" spans="1:8" ht="12.75">
      <c r="A14" s="1" t="s">
        <v>33</v>
      </c>
      <c r="B14" s="2">
        <f>B$9*$H6/$H$9</f>
        <v>73.51925630810094</v>
      </c>
      <c r="C14" s="2">
        <f t="shared" si="0"/>
        <v>38.59760956175299</v>
      </c>
      <c r="D14" s="2">
        <f t="shared" si="0"/>
        <v>177.3652058432935</v>
      </c>
      <c r="E14" s="2">
        <f t="shared" si="0"/>
        <v>27.56972111553785</v>
      </c>
      <c r="F14" s="2">
        <f t="shared" si="0"/>
        <v>28.948207171314742</v>
      </c>
      <c r="H14">
        <f>SUM(B14:F14)</f>
        <v>346</v>
      </c>
    </row>
    <row r="15" spans="1:8" ht="12.75">
      <c r="A15" s="1" t="s">
        <v>34</v>
      </c>
      <c r="B15" s="2">
        <f>B$9*$H7/$H$9</f>
        <v>34.634794156706505</v>
      </c>
      <c r="C15" s="2">
        <f t="shared" si="0"/>
        <v>18.183266932270918</v>
      </c>
      <c r="D15" s="2">
        <f t="shared" si="0"/>
        <v>83.55644090305445</v>
      </c>
      <c r="E15" s="2">
        <f t="shared" si="0"/>
        <v>12.98804780876494</v>
      </c>
      <c r="F15" s="2">
        <f t="shared" si="0"/>
        <v>13.637450199203187</v>
      </c>
      <c r="H15">
        <f>SUM(B15:F15)</f>
        <v>163</v>
      </c>
    </row>
    <row r="17" spans="1:8" ht="12.75">
      <c r="A17" s="1" t="s">
        <v>1</v>
      </c>
      <c r="B17">
        <f>SUM(B13:B15)</f>
        <v>160</v>
      </c>
      <c r="C17">
        <f>SUM(C13:C15)</f>
        <v>84</v>
      </c>
      <c r="D17">
        <f>SUM(D13:D15)</f>
        <v>386</v>
      </c>
      <c r="E17">
        <f>SUM(E13:E15)</f>
        <v>60</v>
      </c>
      <c r="F17">
        <f>SUM(F13:F15)</f>
        <v>63</v>
      </c>
      <c r="G17" s="3" t="s">
        <v>4</v>
      </c>
      <c r="H17">
        <f>SUM(B13:F15)</f>
        <v>752.9999999999999</v>
      </c>
    </row>
    <row r="19" ht="12.75">
      <c r="B19" s="1" t="s">
        <v>60</v>
      </c>
    </row>
    <row r="21" spans="1:8" ht="12.75">
      <c r="A21" s="1" t="s">
        <v>32</v>
      </c>
      <c r="B21" s="4">
        <f aca="true" t="shared" si="1" ref="B21:F23">(B5-B13)*(B5-B13)/B13</f>
        <v>0.0004577319138745767</v>
      </c>
      <c r="C21" s="4">
        <f t="shared" si="1"/>
        <v>1.9146738572641522</v>
      </c>
      <c r="D21" s="4">
        <f t="shared" si="1"/>
        <v>0.7870192691111605</v>
      </c>
      <c r="E21" s="4">
        <f t="shared" si="1"/>
        <v>0.010058944549670193</v>
      </c>
      <c r="F21" s="4">
        <f t="shared" si="1"/>
        <v>0.28553700887317235</v>
      </c>
      <c r="G21" s="4"/>
      <c r="H21" s="4">
        <f>SUM(B21:F21)</f>
        <v>2.9977468117120303</v>
      </c>
    </row>
    <row r="22" spans="1:8" ht="12.75">
      <c r="A22" s="1" t="s">
        <v>33</v>
      </c>
      <c r="B22" s="4">
        <f t="shared" si="1"/>
        <v>0.7611818861356104</v>
      </c>
      <c r="C22" s="4">
        <f t="shared" si="1"/>
        <v>1.061998496517645</v>
      </c>
      <c r="D22" s="6">
        <f t="shared" si="1"/>
        <v>4.222104821999055</v>
      </c>
      <c r="E22" s="6">
        <f t="shared" si="1"/>
        <v>2.5778136010869814</v>
      </c>
      <c r="F22" s="4">
        <f t="shared" si="1"/>
        <v>0.8815955555701769</v>
      </c>
      <c r="G22" s="4"/>
      <c r="H22" s="4">
        <f>SUM(B22:F22)</f>
        <v>9.50469436130947</v>
      </c>
    </row>
    <row r="23" spans="1:8" ht="12.75">
      <c r="A23" s="1" t="s">
        <v>34</v>
      </c>
      <c r="B23" s="4">
        <f t="shared" si="1"/>
        <v>1.6829920094672426</v>
      </c>
      <c r="C23" s="4">
        <f t="shared" si="1"/>
        <v>0.036684986609215924</v>
      </c>
      <c r="D23" s="6">
        <f t="shared" si="1"/>
        <v>3.6415834695695946</v>
      </c>
      <c r="E23" s="6">
        <f t="shared" si="1"/>
        <v>4.912894434531811</v>
      </c>
      <c r="F23" s="4">
        <f t="shared" si="1"/>
        <v>0.5100765503571456</v>
      </c>
      <c r="G23" s="4"/>
      <c r="H23" s="4">
        <f>SUM(B23:F23)</f>
        <v>10.78423145053501</v>
      </c>
    </row>
    <row r="24" spans="2:8" ht="12.75">
      <c r="B24" s="4"/>
      <c r="C24" s="4"/>
      <c r="D24" s="4"/>
      <c r="E24" s="4"/>
      <c r="F24" s="4"/>
      <c r="G24" s="4"/>
      <c r="H24" s="4"/>
    </row>
    <row r="25" spans="1:12" ht="12.75">
      <c r="A25" s="1" t="s">
        <v>2</v>
      </c>
      <c r="B25" s="4">
        <f>SUM(B21:B23)</f>
        <v>2.4446316275167277</v>
      </c>
      <c r="C25" s="4">
        <f>SUM(C21:C23)</f>
        <v>3.013357340391013</v>
      </c>
      <c r="D25" s="4">
        <f>SUM(D21:D23)</f>
        <v>8.65070756067981</v>
      </c>
      <c r="E25" s="4">
        <f>SUM(E21:E23)</f>
        <v>7.500766980168462</v>
      </c>
      <c r="F25" s="4">
        <f>SUM(F21:F23)</f>
        <v>1.6772091148004948</v>
      </c>
      <c r="G25" s="8" t="s">
        <v>4</v>
      </c>
      <c r="H25" s="6">
        <f>SUM(B21:F23)</f>
        <v>23.286672623556512</v>
      </c>
      <c r="J25" s="1" t="s">
        <v>35</v>
      </c>
      <c r="L25" s="1">
        <v>8</v>
      </c>
    </row>
    <row r="26" spans="10:11" ht="12.75">
      <c r="J26" s="1" t="s">
        <v>3</v>
      </c>
      <c r="K26" s="1">
        <f>CHIDIST(H25,L25)</f>
        <v>0.003015044146339914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K24" sqref="K24"/>
    </sheetView>
  </sheetViews>
  <sheetFormatPr defaultColWidth="9.140625" defaultRowHeight="12.75"/>
  <cols>
    <col min="11" max="11" width="10.7109375" style="0" customWidth="1"/>
  </cols>
  <sheetData>
    <row r="2" ht="12.75">
      <c r="A2" s="1" t="s">
        <v>44</v>
      </c>
    </row>
    <row r="3" ht="12.75">
      <c r="A3" s="1"/>
    </row>
    <row r="4" spans="1:2" ht="12.75">
      <c r="A4" s="1"/>
      <c r="B4" s="1" t="s">
        <v>43</v>
      </c>
    </row>
    <row r="6" spans="3:8" ht="12.75">
      <c r="C6" s="3" t="s">
        <v>36</v>
      </c>
      <c r="D6" s="3" t="s">
        <v>29</v>
      </c>
      <c r="E6" s="3" t="s">
        <v>29</v>
      </c>
      <c r="F6" s="3" t="s">
        <v>45</v>
      </c>
      <c r="G6" s="1"/>
      <c r="H6" s="1"/>
    </row>
    <row r="7" spans="3:8" ht="12.75">
      <c r="C7" s="3" t="s">
        <v>39</v>
      </c>
      <c r="D7" s="3" t="s">
        <v>37</v>
      </c>
      <c r="E7" s="3" t="s">
        <v>38</v>
      </c>
      <c r="F7" s="3"/>
      <c r="G7" s="1"/>
      <c r="H7" s="3" t="s">
        <v>30</v>
      </c>
    </row>
    <row r="8" spans="2:8" ht="12.75">
      <c r="B8" s="1" t="s">
        <v>40</v>
      </c>
      <c r="C8">
        <v>98</v>
      </c>
      <c r="D8">
        <v>50</v>
      </c>
      <c r="E8">
        <v>60</v>
      </c>
      <c r="F8">
        <v>27</v>
      </c>
      <c r="H8">
        <f>SUM(C8:F8)</f>
        <v>235</v>
      </c>
    </row>
    <row r="9" spans="2:8" ht="12.75">
      <c r="B9" s="1" t="s">
        <v>41</v>
      </c>
      <c r="C9">
        <v>104</v>
      </c>
      <c r="D9">
        <v>42</v>
      </c>
      <c r="E9">
        <v>39</v>
      </c>
      <c r="F9">
        <v>10</v>
      </c>
      <c r="H9">
        <f>SUM(C9:F9)</f>
        <v>195</v>
      </c>
    </row>
    <row r="10" ht="12.75">
      <c r="B10" s="1"/>
    </row>
    <row r="11" spans="2:8" ht="12.75">
      <c r="B11" s="1" t="s">
        <v>30</v>
      </c>
      <c r="C11">
        <f>SUM(C8:C9)</f>
        <v>202</v>
      </c>
      <c r="D11">
        <f>SUM(D8:D9)</f>
        <v>92</v>
      </c>
      <c r="E11">
        <f>SUM(E8:E9)</f>
        <v>99</v>
      </c>
      <c r="F11">
        <f>SUM(F8:F9)</f>
        <v>37</v>
      </c>
      <c r="H11">
        <f>SUM(C8:F9)</f>
        <v>430</v>
      </c>
    </row>
    <row r="12" ht="12.75">
      <c r="B12" s="1"/>
    </row>
    <row r="13" spans="2:8" ht="12.75">
      <c r="B13" s="1"/>
      <c r="C13" s="7" t="s">
        <v>46</v>
      </c>
      <c r="D13" s="5"/>
      <c r="E13" s="5"/>
      <c r="F13" s="5"/>
      <c r="G13" s="5"/>
      <c r="H13" s="3" t="s">
        <v>30</v>
      </c>
    </row>
    <row r="14" spans="2:8" ht="12.75">
      <c r="B14" s="1" t="s">
        <v>40</v>
      </c>
      <c r="C14" s="2">
        <f aca="true" t="shared" si="0" ref="C14:F15">$H8*C$11/$H$11</f>
        <v>110.3953488372093</v>
      </c>
      <c r="D14" s="2">
        <f t="shared" si="0"/>
        <v>50.27906976744186</v>
      </c>
      <c r="E14" s="2">
        <f t="shared" si="0"/>
        <v>54.104651162790695</v>
      </c>
      <c r="F14" s="2">
        <f t="shared" si="0"/>
        <v>20.22093023255814</v>
      </c>
      <c r="G14" s="5"/>
      <c r="H14">
        <f>SUM(C14:F14)</f>
        <v>235</v>
      </c>
    </row>
    <row r="15" spans="2:8" ht="12.75">
      <c r="B15" s="1" t="s">
        <v>41</v>
      </c>
      <c r="C15" s="2">
        <f t="shared" si="0"/>
        <v>91.6046511627907</v>
      </c>
      <c r="D15" s="2">
        <f t="shared" si="0"/>
        <v>41.72093023255814</v>
      </c>
      <c r="E15" s="2">
        <f t="shared" si="0"/>
        <v>44.895348837209305</v>
      </c>
      <c r="F15" s="2">
        <f t="shared" si="0"/>
        <v>16.77906976744186</v>
      </c>
      <c r="G15" s="5"/>
      <c r="H15">
        <f>SUM(C15:F15)</f>
        <v>195</v>
      </c>
    </row>
    <row r="16" spans="2:7" ht="12.75">
      <c r="B16" s="1"/>
      <c r="C16" s="2"/>
      <c r="D16" s="2"/>
      <c r="E16" s="2"/>
      <c r="F16" s="2"/>
      <c r="G16" s="5"/>
    </row>
    <row r="17" spans="2:8" ht="12.75">
      <c r="B17" s="1" t="s">
        <v>30</v>
      </c>
      <c r="C17" s="2">
        <f>SUM(C14:C15)</f>
        <v>202</v>
      </c>
      <c r="D17" s="2">
        <f>SUM(D14:D15)</f>
        <v>92</v>
      </c>
      <c r="E17" s="2">
        <f>SUM(E14:E15)</f>
        <v>99</v>
      </c>
      <c r="F17" s="2">
        <f>SUM(F14:F15)</f>
        <v>37</v>
      </c>
      <c r="G17" s="5"/>
      <c r="H17">
        <f>SUM(C14:F15)</f>
        <v>430</v>
      </c>
    </row>
    <row r="18" spans="2:7" ht="12.75">
      <c r="B18" s="1"/>
      <c r="C18" s="5"/>
      <c r="D18" s="5"/>
      <c r="E18" s="5"/>
      <c r="F18" s="5"/>
      <c r="G18" s="5"/>
    </row>
    <row r="19" spans="2:8" ht="12.75">
      <c r="B19" s="1"/>
      <c r="C19" s="7" t="s">
        <v>47</v>
      </c>
      <c r="D19" s="5"/>
      <c r="E19" s="5"/>
      <c r="F19" s="5"/>
      <c r="G19" s="5"/>
      <c r="H19" s="3" t="s">
        <v>30</v>
      </c>
    </row>
    <row r="20" spans="2:8" ht="12.75">
      <c r="B20" s="1" t="s">
        <v>40</v>
      </c>
      <c r="C20" s="5">
        <f aca="true" t="shared" si="1" ref="C20:F21">(C8-C14)*(C8-C14)/C14</f>
        <v>1.391767628024553</v>
      </c>
      <c r="D20" s="5">
        <f t="shared" si="1"/>
        <v>0.0015489533808058916</v>
      </c>
      <c r="E20" s="5">
        <f t="shared" si="1"/>
        <v>0.642368764338087</v>
      </c>
      <c r="F20" s="7">
        <f t="shared" si="1"/>
        <v>2.2726841140992557</v>
      </c>
      <c r="G20" s="5"/>
      <c r="H20" s="5">
        <f>SUM(C20:F20)</f>
        <v>4.308369459842702</v>
      </c>
    </row>
    <row r="21" spans="2:8" ht="12.75">
      <c r="B21" s="1" t="s">
        <v>41</v>
      </c>
      <c r="C21" s="5">
        <f t="shared" si="1"/>
        <v>1.677258423516769</v>
      </c>
      <c r="D21" s="5">
        <f t="shared" si="1"/>
        <v>0.0018666874076378693</v>
      </c>
      <c r="E21" s="5">
        <f t="shared" si="1"/>
        <v>0.7741367159971817</v>
      </c>
      <c r="F21" s="7">
        <f t="shared" si="1"/>
        <v>2.738875727247821</v>
      </c>
      <c r="G21" s="5"/>
      <c r="H21" s="5">
        <f>SUM(C21:F21)</f>
        <v>5.19213755416941</v>
      </c>
    </row>
    <row r="22" spans="2:8" ht="12.75">
      <c r="B22" s="1"/>
      <c r="C22" s="5"/>
      <c r="D22" s="5"/>
      <c r="E22" s="5"/>
      <c r="F22" s="7"/>
      <c r="G22" s="5"/>
      <c r="H22" s="5"/>
    </row>
    <row r="23" spans="2:12" ht="12.75">
      <c r="B23" s="1" t="s">
        <v>30</v>
      </c>
      <c r="C23" s="5">
        <f>SUM(C20:C21)</f>
        <v>3.069026051541322</v>
      </c>
      <c r="D23" s="5">
        <f>SUM(D20:D21)</f>
        <v>0.003415640788443761</v>
      </c>
      <c r="E23" s="5">
        <f>SUM(E20:E21)</f>
        <v>1.4165054803352688</v>
      </c>
      <c r="F23" s="7">
        <f>SUM(F20:F21)</f>
        <v>5.0115598413470765</v>
      </c>
      <c r="G23" s="5"/>
      <c r="H23" s="7">
        <f>SUM(C20:F21)</f>
        <v>9.500507014012111</v>
      </c>
      <c r="J23" s="1" t="s">
        <v>42</v>
      </c>
      <c r="K23" s="1"/>
      <c r="L23" s="1">
        <v>3</v>
      </c>
    </row>
    <row r="24" spans="2:11" ht="12.75">
      <c r="B24" s="1"/>
      <c r="J24" s="1" t="s">
        <v>3</v>
      </c>
      <c r="K24" s="6">
        <f>CHIDIST(H23,L23)</f>
        <v>0.023325966918962347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 U Math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</dc:creator>
  <cp:keywords/>
  <dc:description/>
  <cp:lastModifiedBy>Stanley Sawyer</cp:lastModifiedBy>
  <dcterms:created xsi:type="dcterms:W3CDTF">2000-04-28T03:30:15Z</dcterms:created>
  <dcterms:modified xsi:type="dcterms:W3CDTF">2001-04-02T22:25:03Z</dcterms:modified>
  <cp:category/>
  <cp:version/>
  <cp:contentType/>
  <cp:contentStatus/>
</cp:coreProperties>
</file>